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se\Documents\"/>
    </mc:Choice>
  </mc:AlternateContent>
  <xr:revisionPtr revIDLastSave="0" documentId="13_ncr:1_{09589716-95DC-4F51-9CF0-1E0C80B7BC00}" xr6:coauthVersionLast="46" xr6:coauthVersionMax="46" xr10:uidLastSave="{00000000-0000-0000-0000-000000000000}"/>
  <bookViews>
    <workbookView xWindow="-120" yWindow="-120" windowWidth="20730" windowHeight="11160" xr2:uid="{FE1566FD-B32A-40E7-94AE-5D60E2CE8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26" i="1"/>
  <c r="O4" i="1"/>
  <c r="O2" i="1"/>
  <c r="O32" i="1"/>
  <c r="O30" i="1"/>
  <c r="O29" i="1"/>
  <c r="O15" i="1"/>
  <c r="O14" i="1"/>
  <c r="O10" i="1"/>
  <c r="N22" i="1"/>
  <c r="M22" i="1"/>
  <c r="L22" i="1"/>
  <c r="K22" i="1"/>
  <c r="I22" i="1"/>
  <c r="H22" i="1"/>
  <c r="G22" i="1"/>
  <c r="F22" i="1"/>
  <c r="E22" i="1"/>
  <c r="D22" i="1"/>
  <c r="C22" i="1"/>
  <c r="B22" i="1"/>
  <c r="O21" i="1"/>
  <c r="O20" i="1"/>
  <c r="O18" i="1"/>
  <c r="O17" i="1"/>
  <c r="O16" i="1"/>
  <c r="O13" i="1"/>
  <c r="O12" i="1"/>
  <c r="O11" i="1"/>
  <c r="O9" i="1"/>
  <c r="O8" i="1"/>
  <c r="O5" i="1"/>
  <c r="O6" i="1" l="1"/>
  <c r="O31" i="1"/>
  <c r="O33" i="1" s="1"/>
  <c r="O22" i="1"/>
</calcChain>
</file>

<file path=xl/sharedStrings.xml><?xml version="1.0" encoding="utf-8"?>
<sst xmlns="http://schemas.openxmlformats.org/spreadsheetml/2006/main" count="76" uniqueCount="47">
  <si>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</si>
  <si>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</si>
  <si>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</si>
  <si>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</si>
  <si>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</si>
  <si>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</si>
  <si>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</si>
  <si>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</si>
  <si>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</si>
  <si>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</si>
  <si>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</si>
  <si>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</si>
  <si>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</si>
  <si>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>Income: Member Dues</t>
  </si>
  <si>
    <t>Total:</t>
  </si>
  <si>
    <t>Expenses</t>
  </si>
  <si>
    <t>Annual Meeting Room Rental</t>
  </si>
  <si>
    <t>Attorney</t>
  </si>
  <si>
    <t>Computer/Programs</t>
  </si>
  <si>
    <t>CPA</t>
  </si>
  <si>
    <t>Fountain</t>
  </si>
  <si>
    <t>Insurance</t>
  </si>
  <si>
    <t>Landscaping</t>
  </si>
  <si>
    <t>Office Supplies</t>
  </si>
  <si>
    <t>US Postal Service</t>
  </si>
  <si>
    <t>Web</t>
  </si>
  <si>
    <t>Total Expenses:</t>
  </si>
  <si>
    <t>Notes</t>
  </si>
  <si>
    <t>Income: Transfer from  Money Market</t>
  </si>
  <si>
    <t>Income: Transfer from Money Market</t>
  </si>
  <si>
    <t>Christmas Lighting Contest Prize</t>
  </si>
  <si>
    <t>Butler Rural Electricity (Entrance)</t>
  </si>
  <si>
    <t>Duke Energy (Street Lights)</t>
  </si>
  <si>
    <t>Fountain &amp; Pond</t>
  </si>
  <si>
    <t>Money Market Account</t>
  </si>
  <si>
    <t>Withdrawals:</t>
  </si>
  <si>
    <t>April</t>
  </si>
  <si>
    <t>June</t>
  </si>
  <si>
    <t>July</t>
  </si>
  <si>
    <t xml:space="preserve">Sept </t>
  </si>
  <si>
    <t>Deposits &amp; Interest:</t>
  </si>
  <si>
    <t>Beginning Balance:</t>
  </si>
  <si>
    <t xml:space="preserve">Deposits &amp; Interest:  </t>
  </si>
  <si>
    <t>Business Checking Balance</t>
  </si>
  <si>
    <t>Income:</t>
  </si>
  <si>
    <t>Expenses:</t>
  </si>
  <si>
    <t>Southwest Regional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</si>
</sst>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44" fontId="5" fillId="0" borderId="0" xfId="1" applyFont="1"/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right"/>
    </xf>
    <xf numFmtId="44" fontId="5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5" fillId="0" borderId="0" xfId="0" applyFont="1"/>
    <xf numFmtId="0" fontId="3" fillId="0" borderId="0" xfId="0" applyFont="1"/>
    <xf numFmtId="44" fontId="3" fillId="0" borderId="0" xfId="1" applyFont="1"/>
    <xf numFmtId="44" fontId="3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FA8D-2CC6-4134-B0F7-85535044D259}">
  <dimension ref="A1:P33"/>
  <sheetViews>
    <sheetView tabSelected="1" topLeftCell="F21" workbookViewId="0">
      <selection activeCell="P25" sqref="P25"/>
    </sheetView>
  </sheetViews>
  <sheetFormatPr defaultRowHeight="15" x14ac:dyDescent="0.25"/>
  <cols>
    <col min="1" max="1" width="34.140625" customWidth="1"/>
    <col min="2" max="2" width="11.85546875" customWidth="1"/>
    <col min="3" max="3" width="11.7109375" customWidth="1"/>
    <col min="4" max="4" width="12.85546875" customWidth="1"/>
    <col min="5" max="6" width="11.42578125" customWidth="1"/>
    <col min="7" max="7" width="12" customWidth="1"/>
    <col min="8" max="8" width="11.7109375" customWidth="1"/>
    <col min="9" max="9" width="11.85546875" customWidth="1"/>
    <col min="10" max="10" width="37" customWidth="1"/>
    <col min="11" max="11" width="11.7109375" customWidth="1"/>
    <col min="12" max="12" width="11.28515625" customWidth="1"/>
    <col min="13" max="13" width="11.7109375" customWidth="1"/>
    <col min="14" max="15" width="14" customWidth="1"/>
    <col min="16" max="16" width="32.28515625" customWidth="1"/>
  </cols>
  <sheetData>
    <row r="1" spans="1:16" ht="15.75" x14ac:dyDescent="0.25">
      <c r="A1" s="16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/>
      <c r="K1" s="1" t="s">
        <v>8</v>
      </c>
      <c r="L1" s="1" t="s">
        <v>9</v>
      </c>
      <c r="M1" s="1" t="s">
        <v>10</v>
      </c>
      <c r="N1" s="1" t="s">
        <v>11</v>
      </c>
      <c r="O1" s="1">
        <v>2020</v>
      </c>
      <c r="P1" s="1" t="s">
        <v>27</v>
      </c>
    </row>
    <row r="2" spans="1:16" ht="15.75" x14ac:dyDescent="0.25">
      <c r="A2" s="17" t="s">
        <v>43</v>
      </c>
      <c r="B2" s="14">
        <v>8041.42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">
        <f>SUM(B2:N2)</f>
        <v>8041.42</v>
      </c>
    </row>
    <row r="3" spans="1:16" ht="15.75" x14ac:dyDescent="0.25">
      <c r="A3" s="3" t="s">
        <v>12</v>
      </c>
      <c r="B3" s="1"/>
      <c r="C3" s="1"/>
      <c r="D3" s="1"/>
      <c r="E3" s="1"/>
      <c r="F3" s="1"/>
      <c r="G3" s="1"/>
      <c r="H3" s="1"/>
      <c r="I3" s="1"/>
      <c r="J3" s="3" t="s">
        <v>12</v>
      </c>
      <c r="K3" s="1"/>
      <c r="L3" s="1"/>
      <c r="M3" s="1"/>
      <c r="N3" s="1"/>
    </row>
    <row r="4" spans="1:16" ht="15.75" x14ac:dyDescent="0.25">
      <c r="A4" s="4" t="s">
        <v>13</v>
      </c>
      <c r="B4" s="5">
        <v>4860</v>
      </c>
      <c r="C4" s="5">
        <v>3209.7</v>
      </c>
      <c r="D4" s="5">
        <v>1240</v>
      </c>
      <c r="E4" s="5">
        <v>420</v>
      </c>
      <c r="F4" s="5">
        <v>495</v>
      </c>
      <c r="G4" s="5">
        <v>0</v>
      </c>
      <c r="H4" s="5">
        <v>1028.4000000000001</v>
      </c>
      <c r="I4" s="5">
        <v>972.35</v>
      </c>
      <c r="J4" s="4" t="s">
        <v>13</v>
      </c>
      <c r="K4" s="5">
        <v>50</v>
      </c>
      <c r="L4" s="5">
        <v>190</v>
      </c>
      <c r="M4" s="5">
        <v>0</v>
      </c>
      <c r="N4" s="5">
        <v>8932.4699999999993</v>
      </c>
      <c r="O4" s="5">
        <f>SUM(B4:N4)</f>
        <v>21397.919999999998</v>
      </c>
    </row>
    <row r="5" spans="1:16" ht="15.75" x14ac:dyDescent="0.25">
      <c r="A5" s="4" t="s">
        <v>28</v>
      </c>
      <c r="B5" s="5"/>
      <c r="C5" s="5"/>
      <c r="D5" s="5"/>
      <c r="E5" s="5"/>
      <c r="F5" s="5"/>
      <c r="G5" s="5"/>
      <c r="H5" s="5"/>
      <c r="I5" s="5"/>
      <c r="J5" s="4" t="s">
        <v>29</v>
      </c>
      <c r="K5" s="5"/>
      <c r="L5" s="5"/>
      <c r="M5" s="5">
        <v>1900.43</v>
      </c>
      <c r="N5" s="5"/>
      <c r="O5" s="5">
        <f>SUM(D5:N5)</f>
        <v>1900.43</v>
      </c>
    </row>
    <row r="6" spans="1:16" ht="15.75" x14ac:dyDescent="0.25">
      <c r="A6" s="6" t="s">
        <v>14</v>
      </c>
      <c r="B6" s="5"/>
      <c r="C6" s="5"/>
      <c r="D6" s="5"/>
      <c r="E6" s="5"/>
      <c r="F6" s="5"/>
      <c r="G6" s="5"/>
      <c r="H6" s="5"/>
      <c r="I6" s="5"/>
      <c r="J6" s="6" t="s">
        <v>14</v>
      </c>
      <c r="K6" s="5"/>
      <c r="L6" s="5"/>
      <c r="M6" s="5"/>
      <c r="N6" s="5"/>
      <c r="O6" s="18">
        <f>SUM(O2:O4:O5)</f>
        <v>31339.769999999997</v>
      </c>
    </row>
    <row r="7" spans="1:16" ht="15.75" x14ac:dyDescent="0.25">
      <c r="A7" s="7" t="s">
        <v>15</v>
      </c>
      <c r="B7" s="5"/>
      <c r="C7" s="5"/>
      <c r="D7" s="5"/>
      <c r="E7" s="5"/>
      <c r="F7" s="5"/>
      <c r="G7" s="5"/>
      <c r="H7" s="5"/>
      <c r="I7" s="5"/>
      <c r="J7" s="7" t="s">
        <v>15</v>
      </c>
      <c r="K7" s="5"/>
      <c r="L7" s="5"/>
      <c r="M7" s="5"/>
      <c r="N7" s="5"/>
      <c r="O7" s="5"/>
    </row>
    <row r="8" spans="1:16" ht="15.75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4" t="s">
        <v>16</v>
      </c>
      <c r="K8" s="5"/>
      <c r="L8" s="5"/>
      <c r="M8" s="5"/>
      <c r="N8" s="5"/>
      <c r="O8" s="5">
        <f t="shared" ref="O8:O13" si="0">SUM(B8:N8)</f>
        <v>0</v>
      </c>
    </row>
    <row r="9" spans="1:16" ht="15.75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4" t="s">
        <v>17</v>
      </c>
      <c r="K9" s="5"/>
      <c r="L9" s="5"/>
      <c r="M9" s="5">
        <v>400</v>
      </c>
      <c r="N9" s="5"/>
      <c r="O9" s="5">
        <f t="shared" si="0"/>
        <v>400</v>
      </c>
    </row>
    <row r="10" spans="1:16" ht="15.75" x14ac:dyDescent="0.25">
      <c r="A10" s="4" t="s">
        <v>31</v>
      </c>
      <c r="B10" s="5">
        <v>170</v>
      </c>
      <c r="C10" s="5">
        <v>170</v>
      </c>
      <c r="D10" s="5">
        <v>170</v>
      </c>
      <c r="E10" s="5">
        <v>175</v>
      </c>
      <c r="F10" s="5">
        <v>452</v>
      </c>
      <c r="G10" s="5">
        <v>359</v>
      </c>
      <c r="H10" s="5">
        <v>528</v>
      </c>
      <c r="I10" s="5">
        <v>160</v>
      </c>
      <c r="J10" s="4" t="s">
        <v>31</v>
      </c>
      <c r="K10" s="5">
        <v>447</v>
      </c>
      <c r="L10" s="5">
        <v>439</v>
      </c>
      <c r="M10" s="5">
        <v>414</v>
      </c>
      <c r="N10" s="5">
        <v>311</v>
      </c>
      <c r="O10" s="5">
        <f>SUM(B9,N9)+SUM(B10:N10)</f>
        <v>3795</v>
      </c>
    </row>
    <row r="11" spans="1:16" ht="15.75" x14ac:dyDescent="0.25">
      <c r="A11" s="4" t="s">
        <v>30</v>
      </c>
      <c r="B11" s="5"/>
      <c r="C11" s="5"/>
      <c r="D11" s="5"/>
      <c r="E11" s="5"/>
      <c r="F11" s="5"/>
      <c r="G11" s="5"/>
      <c r="H11" s="5"/>
      <c r="I11" s="5"/>
      <c r="J11" s="4" t="s">
        <v>30</v>
      </c>
      <c r="K11" s="5"/>
      <c r="L11" s="5"/>
      <c r="M11" s="5"/>
      <c r="N11" s="5">
        <v>50</v>
      </c>
      <c r="O11" s="5">
        <f t="shared" si="0"/>
        <v>50</v>
      </c>
    </row>
    <row r="12" spans="1:16" ht="15.75" x14ac:dyDescent="0.25">
      <c r="A12" s="4" t="s">
        <v>18</v>
      </c>
      <c r="B12" s="5"/>
      <c r="C12" s="5"/>
      <c r="D12" s="5">
        <v>150</v>
      </c>
      <c r="E12" s="5">
        <v>60.98</v>
      </c>
      <c r="F12" s="5"/>
      <c r="G12" s="5"/>
      <c r="H12" s="5"/>
      <c r="I12" s="5"/>
      <c r="J12" s="4" t="s">
        <v>18</v>
      </c>
      <c r="K12" s="5"/>
      <c r="L12" s="5"/>
      <c r="M12" s="5"/>
      <c r="N12" s="5">
        <v>106.49</v>
      </c>
      <c r="O12" s="5">
        <f t="shared" si="0"/>
        <v>317.46999999999997</v>
      </c>
    </row>
    <row r="13" spans="1:16" ht="15.75" x14ac:dyDescent="0.25">
      <c r="A13" s="8" t="s">
        <v>19</v>
      </c>
      <c r="B13" s="5"/>
      <c r="C13" s="5"/>
      <c r="D13" s="5"/>
      <c r="E13" s="5"/>
      <c r="F13" s="5"/>
      <c r="G13" s="5"/>
      <c r="H13" s="5"/>
      <c r="I13" s="5"/>
      <c r="J13" s="8" t="s">
        <v>19</v>
      </c>
      <c r="K13" s="5"/>
      <c r="L13" s="5"/>
      <c r="M13" s="5"/>
      <c r="N13" s="5"/>
      <c r="O13" s="5">
        <f t="shared" si="0"/>
        <v>0</v>
      </c>
    </row>
    <row r="14" spans="1:16" ht="15.75" x14ac:dyDescent="0.25">
      <c r="A14" s="8" t="s">
        <v>32</v>
      </c>
      <c r="B14" s="5">
        <v>193.33</v>
      </c>
      <c r="C14" s="5">
        <v>196.04</v>
      </c>
      <c r="D14" s="5">
        <v>196.04</v>
      </c>
      <c r="E14" s="5">
        <v>197.77</v>
      </c>
      <c r="F14" s="5">
        <v>200.22</v>
      </c>
      <c r="G14" s="5">
        <v>200.65</v>
      </c>
      <c r="H14" s="5">
        <v>194.36</v>
      </c>
      <c r="I14" s="5">
        <v>195.43</v>
      </c>
      <c r="J14" s="8" t="s">
        <v>32</v>
      </c>
      <c r="K14" s="5">
        <v>0</v>
      </c>
      <c r="L14" s="5">
        <v>402.29</v>
      </c>
      <c r="M14" s="5">
        <v>203.07</v>
      </c>
      <c r="N14" s="5">
        <v>188.86</v>
      </c>
      <c r="O14" s="5">
        <f t="shared" ref="O14:O21" si="1">SUM(B14:N14)</f>
        <v>2368.06</v>
      </c>
    </row>
    <row r="15" spans="1:16" ht="15.75" x14ac:dyDescent="0.25">
      <c r="A15" s="4" t="s">
        <v>33</v>
      </c>
      <c r="B15" s="5"/>
      <c r="C15" s="5"/>
      <c r="D15" s="5"/>
      <c r="E15" s="5"/>
      <c r="F15" s="5">
        <v>527.17999999999995</v>
      </c>
      <c r="G15" s="5">
        <v>851.74</v>
      </c>
      <c r="H15" s="5">
        <v>186.38</v>
      </c>
      <c r="I15" s="5"/>
      <c r="J15" s="4" t="s">
        <v>20</v>
      </c>
      <c r="K15" s="5"/>
      <c r="L15" s="5"/>
      <c r="M15" s="5"/>
      <c r="N15" s="5"/>
      <c r="O15" s="5">
        <f t="shared" si="1"/>
        <v>1565.3000000000002</v>
      </c>
    </row>
    <row r="16" spans="1:16" ht="15.75" x14ac:dyDescent="0.25">
      <c r="A16" s="4" t="s">
        <v>21</v>
      </c>
      <c r="B16" s="5"/>
      <c r="C16" s="5"/>
      <c r="D16" s="5"/>
      <c r="E16" s="5"/>
      <c r="F16" s="5"/>
      <c r="G16" s="5"/>
      <c r="H16" s="5"/>
      <c r="I16" s="5"/>
      <c r="J16" s="4" t="s">
        <v>21</v>
      </c>
      <c r="K16" s="5"/>
      <c r="L16" s="5"/>
      <c r="M16" s="5"/>
      <c r="N16" s="5">
        <v>1107</v>
      </c>
      <c r="O16" s="5">
        <f t="shared" si="1"/>
        <v>1107</v>
      </c>
    </row>
    <row r="17" spans="1:15" ht="15.75" x14ac:dyDescent="0.25">
      <c r="A17" s="4" t="s">
        <v>22</v>
      </c>
      <c r="B17" s="5"/>
      <c r="C17" s="5"/>
      <c r="D17" s="5"/>
      <c r="E17" s="5">
        <v>898.86</v>
      </c>
      <c r="F17" s="5">
        <v>2717.36</v>
      </c>
      <c r="G17" s="5"/>
      <c r="H17" s="5">
        <v>898.86</v>
      </c>
      <c r="I17" s="5">
        <v>898.86</v>
      </c>
      <c r="J17" s="4" t="s">
        <v>22</v>
      </c>
      <c r="K17" s="5"/>
      <c r="L17" s="5">
        <v>898.86</v>
      </c>
      <c r="M17" s="5">
        <v>898.86</v>
      </c>
      <c r="N17" s="5"/>
      <c r="O17" s="5">
        <f t="shared" si="1"/>
        <v>7211.6599999999989</v>
      </c>
    </row>
    <row r="18" spans="1:15" ht="15.75" x14ac:dyDescent="0.25">
      <c r="A18" s="4" t="s">
        <v>23</v>
      </c>
      <c r="B18" s="5">
        <v>289.66000000000003</v>
      </c>
      <c r="C18" s="5"/>
      <c r="D18" s="5"/>
      <c r="E18" s="5">
        <v>34.840000000000003</v>
      </c>
      <c r="F18" s="5"/>
      <c r="G18" s="5"/>
      <c r="H18" s="5"/>
      <c r="I18" s="5"/>
      <c r="J18" s="4" t="s">
        <v>23</v>
      </c>
      <c r="K18" s="5"/>
      <c r="L18" s="5"/>
      <c r="M18" s="5"/>
      <c r="N18" s="5"/>
      <c r="O18" s="5">
        <f t="shared" si="1"/>
        <v>324.5</v>
      </c>
    </row>
    <row r="19" spans="1:15" ht="15.75" x14ac:dyDescent="0.25">
      <c r="A19" s="4" t="s">
        <v>46</v>
      </c>
      <c r="B19" s="5"/>
      <c r="C19" s="5"/>
      <c r="D19" s="5"/>
      <c r="E19" s="5"/>
      <c r="F19" s="5"/>
      <c r="G19" s="5">
        <v>4800</v>
      </c>
      <c r="H19" s="5"/>
      <c r="I19" s="5">
        <v>15.35</v>
      </c>
      <c r="J19" s="4" t="s">
        <v>46</v>
      </c>
      <c r="K19" s="5"/>
      <c r="L19" s="5">
        <v>51.84</v>
      </c>
      <c r="M19" s="5">
        <v>18.3</v>
      </c>
      <c r="N19" s="5">
        <v>18.3</v>
      </c>
      <c r="O19" s="5">
        <f>SUM(G19:N19)</f>
        <v>4903.7900000000009</v>
      </c>
    </row>
    <row r="20" spans="1:15" ht="15.75" x14ac:dyDescent="0.25">
      <c r="A20" s="4" t="s">
        <v>24</v>
      </c>
      <c r="B20" s="5"/>
      <c r="C20" s="5">
        <v>110</v>
      </c>
      <c r="D20" s="5"/>
      <c r="E20" s="5"/>
      <c r="F20" s="5">
        <v>92</v>
      </c>
      <c r="G20" s="5"/>
      <c r="H20" s="5">
        <v>129.19999999999999</v>
      </c>
      <c r="I20" s="5">
        <v>55</v>
      </c>
      <c r="J20" s="4" t="s">
        <v>24</v>
      </c>
      <c r="K20" s="5"/>
      <c r="L20" s="5"/>
      <c r="M20" s="5">
        <v>110</v>
      </c>
      <c r="N20" s="5"/>
      <c r="O20" s="5">
        <f t="shared" si="1"/>
        <v>496.2</v>
      </c>
    </row>
    <row r="21" spans="1:15" ht="15.75" x14ac:dyDescent="0.25">
      <c r="A21" s="4" t="s">
        <v>25</v>
      </c>
      <c r="B21" s="5"/>
      <c r="C21" s="5"/>
      <c r="D21" s="5"/>
      <c r="E21" s="5"/>
      <c r="F21" s="5"/>
      <c r="G21" s="5"/>
      <c r="H21" s="5"/>
      <c r="I21" s="5"/>
      <c r="J21" s="4" t="s">
        <v>25</v>
      </c>
      <c r="K21" s="5"/>
      <c r="L21" s="5"/>
      <c r="M21" s="5">
        <v>119.88</v>
      </c>
      <c r="N21" s="5">
        <v>18.170000000000002</v>
      </c>
      <c r="O21" s="5">
        <f t="shared" si="1"/>
        <v>138.05000000000001</v>
      </c>
    </row>
    <row r="22" spans="1:15" ht="15.75" x14ac:dyDescent="0.25">
      <c r="A22" s="6" t="s">
        <v>26</v>
      </c>
      <c r="B22" s="5">
        <f t="shared" ref="B22:I22" si="2">SUM(B8:B21)</f>
        <v>652.99</v>
      </c>
      <c r="C22" s="5">
        <f t="shared" si="2"/>
        <v>476.03999999999996</v>
      </c>
      <c r="D22" s="5">
        <f t="shared" si="2"/>
        <v>516.04</v>
      </c>
      <c r="E22" s="5">
        <f t="shared" si="2"/>
        <v>1367.45</v>
      </c>
      <c r="F22" s="5">
        <f t="shared" si="2"/>
        <v>3988.76</v>
      </c>
      <c r="G22" s="5">
        <f t="shared" si="2"/>
        <v>6211.3899999999994</v>
      </c>
      <c r="H22" s="5">
        <f t="shared" si="2"/>
        <v>1936.8</v>
      </c>
      <c r="I22" s="5">
        <f t="shared" si="2"/>
        <v>1324.6399999999999</v>
      </c>
      <c r="J22" s="6" t="s">
        <v>26</v>
      </c>
      <c r="K22" s="5">
        <f>SUM(K8:K21)</f>
        <v>447</v>
      </c>
      <c r="L22" s="5">
        <f>SUM(L8:L21)</f>
        <v>1791.99</v>
      </c>
      <c r="M22" s="5">
        <f>SUM(M8:M21)</f>
        <v>2164.1099999999997</v>
      </c>
      <c r="N22" s="5">
        <f>SUM(N8:N21)</f>
        <v>1799.82</v>
      </c>
      <c r="O22" s="18">
        <f>SUM(O8:O21)</f>
        <v>22677.030000000002</v>
      </c>
    </row>
    <row r="23" spans="1:15" ht="15.75" x14ac:dyDescent="0.25">
      <c r="A23" s="6"/>
      <c r="B23" s="5"/>
      <c r="C23" s="5"/>
      <c r="D23" s="5"/>
      <c r="E23" s="5"/>
      <c r="F23" s="5"/>
      <c r="G23" s="5"/>
      <c r="H23" s="5"/>
      <c r="I23" s="5"/>
      <c r="J23" s="6"/>
      <c r="K23" s="5"/>
      <c r="L23" s="5"/>
      <c r="M23" s="5"/>
      <c r="N23" s="5"/>
      <c r="O23" s="18"/>
    </row>
    <row r="24" spans="1:15" ht="15.75" x14ac:dyDescent="0.25">
      <c r="A24" s="6"/>
      <c r="B24" s="5"/>
      <c r="C24" s="5"/>
      <c r="D24" s="5"/>
      <c r="E24" s="5"/>
      <c r="F24" s="5"/>
      <c r="G24" s="5"/>
      <c r="H24" s="5"/>
      <c r="I24" s="5"/>
      <c r="J24" s="20" t="s">
        <v>44</v>
      </c>
      <c r="K24" s="5"/>
      <c r="L24" s="5"/>
      <c r="M24" s="5"/>
      <c r="N24" s="5"/>
      <c r="O24" s="18">
        <v>31339.77</v>
      </c>
    </row>
    <row r="25" spans="1:15" ht="15.75" x14ac:dyDescent="0.25">
      <c r="A25" s="9"/>
      <c r="B25" s="5"/>
      <c r="C25" s="5"/>
      <c r="D25" s="5"/>
      <c r="E25" s="5"/>
      <c r="F25" s="5"/>
      <c r="G25" s="5"/>
      <c r="H25" s="5"/>
      <c r="I25" s="5"/>
      <c r="J25" s="19" t="s">
        <v>45</v>
      </c>
      <c r="K25" s="5"/>
      <c r="L25" s="5"/>
      <c r="M25" s="5"/>
      <c r="N25" s="5"/>
      <c r="O25" s="18">
        <v>22677.03</v>
      </c>
    </row>
    <row r="26" spans="1:15" ht="15.75" x14ac:dyDescent="0.25">
      <c r="A26" s="9"/>
      <c r="B26" s="5"/>
      <c r="C26" s="5"/>
      <c r="D26" s="5"/>
      <c r="E26" s="5"/>
      <c r="F26" s="5"/>
      <c r="G26" s="5"/>
      <c r="H26" s="5"/>
      <c r="I26" s="5"/>
      <c r="J26" s="19"/>
      <c r="K26" s="5"/>
      <c r="L26" s="5"/>
      <c r="M26" s="5"/>
      <c r="N26" s="5"/>
      <c r="O26" s="18">
        <f>-(O24-O25)</f>
        <v>-8662.7400000000016</v>
      </c>
    </row>
    <row r="27" spans="1:15" ht="15.75" x14ac:dyDescent="0.25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10" t="s">
        <v>34</v>
      </c>
      <c r="B28" s="2" t="s">
        <v>0</v>
      </c>
      <c r="C28" s="2" t="s">
        <v>1</v>
      </c>
      <c r="D28" s="2" t="s">
        <v>2</v>
      </c>
      <c r="E28" s="2" t="s">
        <v>36</v>
      </c>
      <c r="F28" s="2" t="s">
        <v>4</v>
      </c>
      <c r="G28" s="2" t="s">
        <v>37</v>
      </c>
      <c r="H28" s="2" t="s">
        <v>38</v>
      </c>
      <c r="I28" s="2" t="s">
        <v>7</v>
      </c>
      <c r="J28" s="10" t="s">
        <v>34</v>
      </c>
      <c r="K28" s="2" t="s">
        <v>39</v>
      </c>
      <c r="L28" s="2" t="s">
        <v>9</v>
      </c>
      <c r="M28" s="2" t="s">
        <v>10</v>
      </c>
      <c r="N28" s="2" t="s">
        <v>11</v>
      </c>
      <c r="O28" s="2">
        <v>2020</v>
      </c>
    </row>
    <row r="29" spans="1:15" x14ac:dyDescent="0.25">
      <c r="A29" s="13" t="s">
        <v>41</v>
      </c>
      <c r="B29" s="11">
        <v>51881.84</v>
      </c>
      <c r="C29" s="11"/>
      <c r="D29" s="11"/>
      <c r="E29" s="11"/>
      <c r="F29" s="11"/>
      <c r="G29" s="11"/>
      <c r="H29" s="11"/>
      <c r="I29" s="11"/>
      <c r="J29" s="13" t="s">
        <v>41</v>
      </c>
      <c r="K29" s="11"/>
      <c r="L29" s="11"/>
      <c r="M29" s="11"/>
      <c r="N29" s="11"/>
      <c r="O29" s="11">
        <f>SUM(B29:N29)</f>
        <v>51881.84</v>
      </c>
    </row>
    <row r="30" spans="1:15" x14ac:dyDescent="0.25">
      <c r="A30" s="13" t="s">
        <v>42</v>
      </c>
      <c r="B30" s="11">
        <v>2.2000000000000002</v>
      </c>
      <c r="C30" s="11">
        <v>2.0499999999999998</v>
      </c>
      <c r="D30" s="11">
        <v>2.2000000000000002</v>
      </c>
      <c r="E30" s="11">
        <v>2.13</v>
      </c>
      <c r="F30" s="11">
        <v>2.2000000000000002</v>
      </c>
      <c r="G30" s="11">
        <v>2.13</v>
      </c>
      <c r="H30" s="11">
        <v>2.2000000000000002</v>
      </c>
      <c r="I30" s="11">
        <v>2.2000000000000002</v>
      </c>
      <c r="J30" s="13" t="s">
        <v>40</v>
      </c>
      <c r="K30" s="11">
        <v>1.28</v>
      </c>
      <c r="L30" s="11">
        <v>1.32</v>
      </c>
      <c r="M30" s="11">
        <v>1.26</v>
      </c>
      <c r="N30" s="11">
        <v>1.27</v>
      </c>
      <c r="O30" s="11">
        <f>SUM(B30:N30)</f>
        <v>22.44</v>
      </c>
    </row>
    <row r="31" spans="1:15" x14ac:dyDescent="0.25">
      <c r="A31" s="13"/>
      <c r="B31" s="11"/>
      <c r="C31" s="11"/>
      <c r="D31" s="11"/>
      <c r="E31" s="11"/>
      <c r="F31" s="11"/>
      <c r="G31" s="11"/>
      <c r="H31" s="11"/>
      <c r="I31" s="11"/>
      <c r="J31" s="13"/>
      <c r="K31" s="11"/>
      <c r="L31" s="11"/>
      <c r="M31" s="11"/>
      <c r="N31" s="11"/>
      <c r="O31" s="11">
        <f>SUM(O29:O30)</f>
        <v>51904.28</v>
      </c>
    </row>
    <row r="32" spans="1:15" x14ac:dyDescent="0.25">
      <c r="A32" s="13" t="s">
        <v>35</v>
      </c>
      <c r="B32" s="12"/>
      <c r="C32" s="12"/>
      <c r="D32" s="12"/>
      <c r="E32" s="12"/>
      <c r="F32" s="12"/>
      <c r="G32" s="12"/>
      <c r="H32" s="12"/>
      <c r="I32" s="12"/>
      <c r="J32" s="13" t="s">
        <v>35</v>
      </c>
      <c r="K32" s="11"/>
      <c r="L32" s="11"/>
      <c r="M32" s="11">
        <v>1900.43</v>
      </c>
      <c r="N32" s="11"/>
      <c r="O32" s="11">
        <f>SUM(B32:N32)</f>
        <v>1900.43</v>
      </c>
    </row>
    <row r="33" spans="15:15" x14ac:dyDescent="0.25">
      <c r="O33" s="11">
        <f>-(O31-O32)</f>
        <v>-50003.85</v>
      </c>
    </row>
  </sheetData>
  <printOptions gridLines="1"/>
  <pageMargins left="0.25" right="0.25" top="0.75" bottom="0.75" header="0.3" footer="0.3"/>
  <pageSetup orientation="landscape" r:id="rId1"/>
  <headerFooter>
    <oddHeader>&amp;C&amp;"Arial,Bold"&amp;14Ross Estates Homeowners Association 
2020 Income &amp; Expense Summary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Eaton</dc:creator>
  <cp:lastModifiedBy>Patricia Eaton</cp:lastModifiedBy>
  <cp:lastPrinted>2021-02-14T22:18:28Z</cp:lastPrinted>
  <dcterms:created xsi:type="dcterms:W3CDTF">2021-02-13T21:57:45Z</dcterms:created>
  <dcterms:modified xsi:type="dcterms:W3CDTF">2021-02-14T22:19:26Z</dcterms:modified>
</cp:coreProperties>
</file>